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alance Sheet" sheetId="1" state="visible" r:id="rId1"/>
    <sheet name="Income Statement" sheetId="2" state="visible" r:id="rId2"/>
    <sheet name="Cash Flow" sheetId="3" state="visible" r:id="rId3"/>
    <sheet name="Ratio Analysi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sz val="10"/>
    </font>
    <font>
      <sz val="10"/>
    </font>
    <font>
      <b val="1"/>
      <sz val="14"/>
    </font>
  </fonts>
  <fills count="5">
    <fill>
      <patternFill/>
    </fill>
    <fill>
      <patternFill patternType="gray125"/>
    </fill>
    <fill>
      <patternFill patternType="solid">
        <fgColor rgb="001e3a5f"/>
        <bgColor rgb="001e3a5f"/>
      </patternFill>
    </fill>
    <fill>
      <patternFill patternType="solid">
        <fgColor rgb="00f0f4f8"/>
        <bgColor rgb="00f0f4f8"/>
      </patternFill>
    </fill>
    <fill>
      <patternFill patternType="solid">
        <fgColor rgb="00e8e4df"/>
        <bgColor rgb="00e8e4df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1" applyAlignment="1" pivotButton="0" quotePrefix="0" xfId="0">
      <alignment horizontal="left"/>
    </xf>
    <xf numFmtId="0" fontId="1" fillId="2" borderId="1" applyAlignment="1" pivotButton="0" quotePrefix="0" xfId="0">
      <alignment horizontal="center"/>
    </xf>
    <xf numFmtId="0" fontId="2" fillId="3" borderId="1" pivotButton="0" quotePrefix="0" xfId="0"/>
    <xf numFmtId="0" fontId="3" fillId="0" borderId="1" pivotButton="0" quotePrefix="0" xfId="0"/>
    <xf numFmtId="0" fontId="3" fillId="0" borderId="1" applyAlignment="1" pivotButton="0" quotePrefix="0" xfId="0">
      <alignment horizontal="right"/>
    </xf>
    <xf numFmtId="0" fontId="2" fillId="4" borderId="1" pivotButton="0" quotePrefix="0" xfId="0"/>
    <xf numFmtId="0" fontId="4" fillId="0" borderId="0" pivotButton="0" quotePrefix="0" xfId="0"/>
    <xf numFmtId="0" fontId="0" fillId="0" borderId="1" applyAlignment="1" pivotButton="0" quotePrefix="0" xfId="0">
      <alignment horizontal="left"/>
    </xf>
    <xf numFmtId="0" fontId="0" fillId="0" borderId="1" pivotButton="0" quotePrefix="0" xfId="0"/>
    <xf numFmtId="2" fontId="0" fillId="0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33"/>
  <sheetViews>
    <sheetView workbookViewId="0">
      <selection activeCell="A1" sqref="A1"/>
    </sheetView>
  </sheetViews>
  <sheetFormatPr baseColWidth="8" defaultRowHeight="15"/>
  <cols>
    <col width="32" customWidth="1" min="1" max="1"/>
    <col width="15" customWidth="1" min="2" max="2"/>
    <col width="15" customWidth="1" min="3" max="3"/>
  </cols>
  <sheetData>
    <row r="1">
      <c r="A1" s="1" t="inlineStr">
        <is>
          <t>Account</t>
        </is>
      </c>
      <c r="B1" s="2" t="inlineStr">
        <is>
          <t>2024</t>
        </is>
      </c>
      <c r="C1" s="2" t="inlineStr">
        <is>
          <t>2023</t>
        </is>
      </c>
    </row>
    <row r="2">
      <c r="A2" s="3" t="inlineStr">
        <is>
          <t>ASSETS</t>
        </is>
      </c>
      <c r="B2" s="3" t="inlineStr"/>
      <c r="C2" s="3" t="inlineStr"/>
    </row>
    <row r="3">
      <c r="A3" s="4" t="inlineStr">
        <is>
          <t>Current Assets</t>
        </is>
      </c>
      <c r="B3" s="4" t="inlineStr"/>
      <c r="C3" s="4" t="inlineStr"/>
    </row>
    <row r="4">
      <c r="A4" s="4" t="inlineStr">
        <is>
          <t xml:space="preserve">  Cash and Cash Equivalents</t>
        </is>
      </c>
      <c r="B4" s="5" t="n">
        <v>45000</v>
      </c>
      <c r="C4" s="5" t="n">
        <v>38000</v>
      </c>
    </row>
    <row r="5">
      <c r="A5" s="4" t="inlineStr">
        <is>
          <t xml:space="preserve">  Accounts Receivable</t>
        </is>
      </c>
      <c r="B5" s="5" t="n">
        <v>28500</v>
      </c>
      <c r="C5" s="5" t="n">
        <v>31200</v>
      </c>
    </row>
    <row r="6">
      <c r="A6" s="4" t="inlineStr">
        <is>
          <t xml:space="preserve">  Inventory</t>
        </is>
      </c>
      <c r="B6" s="5" t="n">
        <v>15600</v>
      </c>
      <c r="C6" s="5" t="n">
        <v>18900</v>
      </c>
    </row>
    <row r="7">
      <c r="A7" s="4" t="inlineStr">
        <is>
          <t xml:space="preserve">  Prepaid Expenses</t>
        </is>
      </c>
      <c r="B7" s="5" t="n">
        <v>4200</v>
      </c>
      <c r="C7" s="5" t="n">
        <v>3800</v>
      </c>
    </row>
    <row r="8">
      <c r="A8" s="6" t="inlineStr">
        <is>
          <t xml:space="preserve">  Total Current Assets</t>
        </is>
      </c>
      <c r="B8" s="5">
        <f>SUM(B5:B9)</f>
        <v/>
      </c>
      <c r="C8" s="5">
        <f>SUM(C5:C9)</f>
        <v/>
      </c>
    </row>
    <row r="9">
      <c r="A9" s="4" t="inlineStr"/>
      <c r="B9" s="4" t="inlineStr"/>
      <c r="C9" s="4" t="inlineStr"/>
    </row>
    <row r="10">
      <c r="A10" s="4" t="inlineStr">
        <is>
          <t>Fixed Assets</t>
        </is>
      </c>
      <c r="B10" s="4" t="inlineStr"/>
      <c r="C10" s="4" t="inlineStr"/>
    </row>
    <row r="11">
      <c r="A11" s="4" t="inlineStr">
        <is>
          <t xml:space="preserve">  Property, Plant &amp; Equipment</t>
        </is>
      </c>
      <c r="B11" s="5" t="n">
        <v>285000</v>
      </c>
      <c r="C11" s="5" t="n">
        <v>268000</v>
      </c>
    </row>
    <row r="12">
      <c r="A12" s="4" t="inlineStr">
        <is>
          <t xml:space="preserve">  Less: Accumulated Depreciation</t>
        </is>
      </c>
      <c r="B12" s="5" t="n">
        <v>-45000</v>
      </c>
      <c r="C12" s="5" t="n">
        <v>-38000</v>
      </c>
    </row>
    <row r="13">
      <c r="A13" s="4" t="inlineStr">
        <is>
          <t xml:space="preserve">  Net Fixed Assets</t>
        </is>
      </c>
      <c r="B13" s="5">
        <f>B12-B13</f>
        <v/>
      </c>
      <c r="C13" s="5">
        <f>C12-C13</f>
        <v/>
      </c>
    </row>
    <row r="14">
      <c r="A14" s="4" t="inlineStr"/>
      <c r="B14" s="4" t="inlineStr"/>
      <c r="C14" s="4" t="inlineStr"/>
    </row>
    <row r="15">
      <c r="A15" s="6" t="inlineStr">
        <is>
          <t>TOTAL ASSETS</t>
        </is>
      </c>
      <c r="B15" s="5">
        <f>B10+B15</f>
        <v/>
      </c>
      <c r="C15" s="5">
        <f>C10+C15</f>
        <v/>
      </c>
    </row>
    <row r="16">
      <c r="A16" s="4" t="inlineStr"/>
      <c r="B16" s="4" t="inlineStr"/>
      <c r="C16" s="4" t="inlineStr"/>
    </row>
    <row r="17">
      <c r="A17" s="6" t="inlineStr">
        <is>
          <t>LIABILITIES</t>
        </is>
      </c>
      <c r="B17" s="4" t="inlineStr"/>
      <c r="C17" s="4" t="inlineStr"/>
    </row>
    <row r="18">
      <c r="A18" s="4" t="inlineStr">
        <is>
          <t>Current Liabilities</t>
        </is>
      </c>
      <c r="B18" s="4" t="inlineStr"/>
      <c r="C18" s="4" t="inlineStr"/>
    </row>
    <row r="19">
      <c r="A19" s="4" t="inlineStr">
        <is>
          <t xml:space="preserve">  Accounts Payable</t>
        </is>
      </c>
      <c r="B19" s="5" t="n">
        <v>22200</v>
      </c>
      <c r="C19" s="5" t="n">
        <v>28500</v>
      </c>
    </row>
    <row r="20">
      <c r="A20" s="4" t="inlineStr">
        <is>
          <t xml:space="preserve">  Accrued Expenses</t>
        </is>
      </c>
      <c r="B20" s="5" t="n">
        <v>8400</v>
      </c>
      <c r="C20" s="5" t="n">
        <v>7200</v>
      </c>
    </row>
    <row r="21">
      <c r="A21" s="4" t="inlineStr">
        <is>
          <t xml:space="preserve">  Short-term Debt</t>
        </is>
      </c>
      <c r="B21" s="5" t="n">
        <v>18000</v>
      </c>
      <c r="C21" s="5" t="n">
        <v>22000</v>
      </c>
    </row>
    <row r="22">
      <c r="A22" s="6" t="inlineStr">
        <is>
          <t xml:space="preserve">  Total Current Liabilities</t>
        </is>
      </c>
      <c r="B22" s="5">
        <f>SUM(B21:B23)</f>
        <v/>
      </c>
      <c r="C22" s="5">
        <f>SUM(C21:C23)</f>
        <v/>
      </c>
    </row>
    <row r="23">
      <c r="A23" s="4" t="inlineStr"/>
      <c r="B23" s="4" t="inlineStr"/>
      <c r="C23" s="4" t="inlineStr"/>
    </row>
    <row r="24">
      <c r="A24" s="4" t="inlineStr">
        <is>
          <t>Long-term Liabilities</t>
        </is>
      </c>
      <c r="B24" s="4" t="inlineStr"/>
      <c r="C24" s="4" t="inlineStr"/>
    </row>
    <row r="25">
      <c r="A25" s="4" t="inlineStr">
        <is>
          <t xml:space="preserve">  Long-term Debt</t>
        </is>
      </c>
      <c r="B25" s="5" t="n">
        <v>84800</v>
      </c>
      <c r="C25" s="5" t="n">
        <v>97950</v>
      </c>
    </row>
    <row r="26">
      <c r="A26" s="6" t="inlineStr">
        <is>
          <t xml:space="preserve">  Total Liabilities</t>
        </is>
      </c>
      <c r="B26" s="5">
        <f>B26+B27</f>
        <v/>
      </c>
      <c r="C26" s="5">
        <f>C26+C27</f>
        <v/>
      </c>
    </row>
    <row r="27">
      <c r="A27" s="4" t="inlineStr"/>
      <c r="B27" s="4" t="inlineStr"/>
      <c r="C27" s="4" t="inlineStr"/>
    </row>
    <row r="28">
      <c r="A28" s="6" t="inlineStr">
        <is>
          <t>EQUITY</t>
        </is>
      </c>
      <c r="B28" s="4" t="inlineStr"/>
      <c r="C28" s="4" t="inlineStr"/>
    </row>
    <row r="29">
      <c r="A29" s="4" t="inlineStr">
        <is>
          <t xml:space="preserve">  Owner's Equity</t>
        </is>
      </c>
      <c r="B29" s="5" t="n">
        <v>320000</v>
      </c>
      <c r="C29" s="5" t="n">
        <v>289550</v>
      </c>
    </row>
    <row r="30">
      <c r="A30" s="4" t="inlineStr">
        <is>
          <t xml:space="preserve">  Retained Earnings</t>
        </is>
      </c>
      <c r="B30" s="5" t="n">
        <v>87200</v>
      </c>
      <c r="C30" s="5" t="n">
        <v>74180</v>
      </c>
    </row>
    <row r="31">
      <c r="A31" s="6" t="inlineStr">
        <is>
          <t xml:space="preserve">  Total Equity</t>
        </is>
      </c>
      <c r="B31" s="5">
        <f>B31+B32</f>
        <v/>
      </c>
      <c r="C31" s="5">
        <f>C31+C32</f>
        <v/>
      </c>
    </row>
    <row r="32">
      <c r="A32" s="4" t="inlineStr"/>
      <c r="B32" s="4" t="inlineStr"/>
      <c r="C32" s="4" t="inlineStr"/>
    </row>
    <row r="33">
      <c r="A33" s="6" t="inlineStr">
        <is>
          <t>TOTAL LIABILITIES &amp; EQUITY</t>
        </is>
      </c>
      <c r="B33" s="5">
        <f>B28+B33</f>
        <v/>
      </c>
      <c r="C33" s="5">
        <f>C28+C33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31"/>
  <sheetViews>
    <sheetView workbookViewId="0">
      <selection activeCell="A1" sqref="A1"/>
    </sheetView>
  </sheetViews>
  <sheetFormatPr baseColWidth="8" defaultRowHeight="15"/>
  <cols>
    <col width="32" customWidth="1" min="1" max="1"/>
    <col width="15" customWidth="1" min="2" max="2"/>
    <col width="15" customWidth="1" min="3" max="3"/>
  </cols>
  <sheetData>
    <row r="1">
      <c r="A1" s="7" t="inlineStr">
        <is>
          <t>INCOME STATEMENT</t>
        </is>
      </c>
    </row>
    <row r="2">
      <c r="A2" s="1" t="inlineStr">
        <is>
          <t>Item</t>
        </is>
      </c>
      <c r="B2" s="2" t="inlineStr">
        <is>
          <t>2024</t>
        </is>
      </c>
      <c r="C2" s="2" t="inlineStr">
        <is>
          <t>2023</t>
        </is>
      </c>
    </row>
    <row r="3">
      <c r="A3" s="6" t="inlineStr">
        <is>
          <t>Revenue</t>
        </is>
      </c>
      <c r="B3" s="4" t="inlineStr"/>
      <c r="C3" s="4" t="inlineStr"/>
    </row>
    <row r="4">
      <c r="A4" s="4" t="inlineStr">
        <is>
          <t xml:space="preserve">  Sales Revenue</t>
        </is>
      </c>
      <c r="B4" s="5" t="n">
        <v>245000</v>
      </c>
      <c r="C4" s="5" t="n">
        <v>218000</v>
      </c>
    </row>
    <row r="5">
      <c r="A5" s="4" t="inlineStr">
        <is>
          <t xml:space="preserve">  Service Revenue</t>
        </is>
      </c>
      <c r="B5" s="5" t="n">
        <v>42000</v>
      </c>
      <c r="C5" s="5" t="n">
        <v>38000</v>
      </c>
    </row>
    <row r="6">
      <c r="A6" s="4" t="inlineStr">
        <is>
          <t xml:space="preserve">  Total Revenue</t>
        </is>
      </c>
      <c r="B6" s="5">
        <f>SUM(B5:B6)</f>
        <v/>
      </c>
      <c r="C6" s="5">
        <f>SUM(C5:C6)</f>
        <v/>
      </c>
    </row>
    <row r="7">
      <c r="A7" s="4" t="inlineStr"/>
      <c r="B7" s="4" t="inlineStr"/>
      <c r="C7" s="4" t="inlineStr"/>
    </row>
    <row r="8">
      <c r="A8" s="6" t="inlineStr">
        <is>
          <t>Cost of Goods Sold</t>
        </is>
      </c>
      <c r="B8" s="4" t="inlineStr"/>
      <c r="C8" s="4" t="inlineStr"/>
    </row>
    <row r="9">
      <c r="A9" s="4" t="inlineStr">
        <is>
          <t xml:space="preserve">  Beginning Inventory</t>
        </is>
      </c>
      <c r="B9" s="5" t="n">
        <v>18900</v>
      </c>
      <c r="C9" s="5" t="n">
        <v>16500</v>
      </c>
    </row>
    <row r="10">
      <c r="A10" s="4" t="inlineStr">
        <is>
          <t xml:space="preserve">  Purchases</t>
        </is>
      </c>
      <c r="B10" s="5" t="n">
        <v>89000</v>
      </c>
      <c r="C10" s="5" t="n">
        <v>76800</v>
      </c>
    </row>
    <row r="11">
      <c r="A11" s="4" t="inlineStr">
        <is>
          <t xml:space="preserve">  Ending Inventory</t>
        </is>
      </c>
      <c r="B11" s="5" t="n">
        <v>-15600</v>
      </c>
      <c r="C11" s="5" t="n">
        <v>-18900</v>
      </c>
    </row>
    <row r="12">
      <c r="A12" s="4" t="inlineStr">
        <is>
          <t xml:space="preserve">  Total COGS</t>
        </is>
      </c>
      <c r="B12" s="5">
        <f>B10+B11+B12</f>
        <v/>
      </c>
      <c r="C12" s="5">
        <f>C10+C11+C12</f>
        <v/>
      </c>
    </row>
    <row r="13">
      <c r="A13" s="4" t="inlineStr"/>
      <c r="B13" s="4" t="inlineStr"/>
      <c r="C13" s="4" t="inlineStr"/>
    </row>
    <row r="14">
      <c r="A14" s="6" t="inlineStr">
        <is>
          <t>GROSS PROFIT</t>
        </is>
      </c>
      <c r="B14" s="5">
        <f>B8-B14</f>
        <v/>
      </c>
      <c r="C14" s="5">
        <f>C8-C14</f>
        <v/>
      </c>
    </row>
    <row r="15">
      <c r="A15" s="4" t="inlineStr"/>
      <c r="B15" s="4" t="inlineStr"/>
      <c r="C15" s="4" t="inlineStr"/>
    </row>
    <row r="16">
      <c r="A16" s="6" t="inlineStr">
        <is>
          <t>Operating Expenses</t>
        </is>
      </c>
      <c r="B16" s="4" t="inlineStr"/>
      <c r="C16" s="4" t="inlineStr"/>
    </row>
    <row r="17">
      <c r="A17" s="4" t="inlineStr">
        <is>
          <t xml:space="preserve">  Salaries &amp; Wages</t>
        </is>
      </c>
      <c r="B17" s="5" t="n">
        <v>68000</v>
      </c>
      <c r="C17" s="5" t="n">
        <v>62000</v>
      </c>
    </row>
    <row r="18">
      <c r="A18" s="4" t="inlineStr">
        <is>
          <t xml:space="preserve">  Rent &amp; Utilities</t>
        </is>
      </c>
      <c r="B18" s="5" t="n">
        <v>18000</v>
      </c>
      <c r="C18" s="5" t="n">
        <v>16800</v>
      </c>
    </row>
    <row r="19">
      <c r="A19" s="4" t="inlineStr">
        <is>
          <t xml:space="preserve">  Marketing &amp; Advertising</t>
        </is>
      </c>
      <c r="B19" s="5" t="n">
        <v>12400</v>
      </c>
      <c r="C19" s="5" t="n">
        <v>11000</v>
      </c>
    </row>
    <row r="20">
      <c r="A20" s="4" t="inlineStr">
        <is>
          <t xml:space="preserve">  Supplies &amp; Misc</t>
        </is>
      </c>
      <c r="B20" s="5" t="n">
        <v>5600</v>
      </c>
      <c r="C20" s="5" t="n">
        <v>4800</v>
      </c>
    </row>
    <row r="21">
      <c r="A21" s="4" t="inlineStr">
        <is>
          <t xml:space="preserve">  Depreciation</t>
        </is>
      </c>
      <c r="B21" s="5" t="n">
        <v>12000</v>
      </c>
      <c r="C21" s="5" t="n">
        <v>11000</v>
      </c>
    </row>
    <row r="22">
      <c r="A22" s="4" t="inlineStr">
        <is>
          <t xml:space="preserve">  Total Operating Expenses</t>
        </is>
      </c>
      <c r="B22" s="5">
        <f>SUM(B21:B25)</f>
        <v/>
      </c>
      <c r="C22" s="5">
        <f>SUM(C21:C25)</f>
        <v/>
      </c>
    </row>
    <row r="23">
      <c r="A23" s="4" t="inlineStr"/>
      <c r="B23" s="4" t="inlineStr"/>
      <c r="C23" s="4" t="inlineStr"/>
    </row>
    <row r="24">
      <c r="A24" s="6" t="inlineStr">
        <is>
          <t>OPERATING INCOME</t>
        </is>
      </c>
      <c r="B24" s="5">
        <f>B18-B26</f>
        <v/>
      </c>
      <c r="C24" s="5">
        <f>C18-C26</f>
        <v/>
      </c>
    </row>
    <row r="25">
      <c r="A25" s="4" t="inlineStr"/>
      <c r="B25" s="4" t="inlineStr"/>
      <c r="C25" s="4" t="inlineStr"/>
    </row>
    <row r="26">
      <c r="A26" s="6" t="inlineStr">
        <is>
          <t>Other Income/(Expenses)</t>
        </is>
      </c>
      <c r="B26" s="4" t="inlineStr"/>
      <c r="C26" s="4" t="inlineStr"/>
    </row>
    <row r="27">
      <c r="A27" s="6" t="inlineStr">
        <is>
          <t xml:space="preserve">  Interest Income</t>
        </is>
      </c>
      <c r="B27" s="5" t="n">
        <v>1200</v>
      </c>
      <c r="C27" s="5" t="n">
        <v>800</v>
      </c>
    </row>
    <row r="28">
      <c r="A28" s="4" t="inlineStr">
        <is>
          <t xml:space="preserve">  Interest Expense</t>
        </is>
      </c>
      <c r="B28" s="5" t="n">
        <v>-4200</v>
      </c>
      <c r="C28" s="5" t="n">
        <v>-5100</v>
      </c>
    </row>
    <row r="29">
      <c r="A29" s="4" t="inlineStr">
        <is>
          <t xml:space="preserve">  Total Other (Exp)/Inc</t>
        </is>
      </c>
      <c r="B29" s="5">
        <f>B31+B32</f>
        <v/>
      </c>
      <c r="C29" s="5">
        <f>C31+C32</f>
        <v/>
      </c>
    </row>
    <row r="30">
      <c r="A30" s="4" t="inlineStr"/>
      <c r="B30" s="4" t="inlineStr"/>
      <c r="C30" s="4" t="inlineStr"/>
    </row>
    <row r="31">
      <c r="A31" s="6" t="inlineStr">
        <is>
          <t>NET INCOME</t>
        </is>
      </c>
      <c r="B31" s="5">
        <f>B28+B33</f>
        <v/>
      </c>
      <c r="C31" s="5">
        <f>C28+C33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23"/>
  <sheetViews>
    <sheetView workbookViewId="0">
      <selection activeCell="A1" sqref="A1"/>
    </sheetView>
  </sheetViews>
  <sheetFormatPr baseColWidth="8" defaultRowHeight="15"/>
  <cols>
    <col width="32" customWidth="1" min="1" max="1"/>
    <col width="15" customWidth="1" min="2" max="2"/>
    <col width="15" customWidth="1" min="3" max="3"/>
  </cols>
  <sheetData>
    <row r="1">
      <c r="A1" s="7" t="inlineStr">
        <is>
          <t>CASH FLOW STATEMENT</t>
        </is>
      </c>
    </row>
    <row r="2">
      <c r="A2" s="1" t="inlineStr">
        <is>
          <t>Item</t>
        </is>
      </c>
      <c r="B2" s="2" t="inlineStr">
        <is>
          <t>2024</t>
        </is>
      </c>
      <c r="C2" s="2" t="inlineStr">
        <is>
          <t>2023</t>
        </is>
      </c>
    </row>
    <row r="3">
      <c r="A3" s="4" t="inlineStr">
        <is>
          <t>Cash Flow from Operations</t>
        </is>
      </c>
      <c r="B3" s="4" t="inlineStr"/>
      <c r="C3" s="4" t="inlineStr"/>
    </row>
    <row r="4">
      <c r="A4" s="4" t="inlineStr">
        <is>
          <t xml:space="preserve">  Net Income</t>
        </is>
      </c>
      <c r="B4" s="5" t="n">
        <v>87320</v>
      </c>
      <c r="C4" s="5" t="n">
        <v>74180</v>
      </c>
    </row>
    <row r="5">
      <c r="A5" s="4" t="inlineStr">
        <is>
          <t xml:space="preserve">  Adjustments:</t>
        </is>
      </c>
      <c r="B5" s="4" t="inlineStr"/>
      <c r="C5" s="4" t="inlineStr"/>
    </row>
    <row r="6">
      <c r="A6" s="4" t="inlineStr">
        <is>
          <t xml:space="preserve">  Depreciation</t>
        </is>
      </c>
      <c r="B6" s="5" t="n">
        <v>12000</v>
      </c>
      <c r="C6" s="5" t="n">
        <v>11000</v>
      </c>
    </row>
    <row r="7">
      <c r="A7" s="4" t="inlineStr">
        <is>
          <t xml:space="preserve">  (Increase)/Decrease in A/R</t>
        </is>
      </c>
      <c r="B7" s="5" t="n">
        <v>2700</v>
      </c>
      <c r="C7" s="5" t="n">
        <v>-4200</v>
      </c>
    </row>
    <row r="8">
      <c r="A8" s="4" t="inlineStr">
        <is>
          <t xml:space="preserve">  Increase/(Decrease) in A/P</t>
        </is>
      </c>
      <c r="B8" s="5" t="n">
        <v>-6300</v>
      </c>
      <c r="C8" s="5" t="n">
        <v>2100</v>
      </c>
    </row>
    <row r="9">
      <c r="A9" s="4" t="inlineStr">
        <is>
          <t xml:space="preserve">  Increase/(Decrease) in Inventory</t>
        </is>
      </c>
      <c r="B9" s="5" t="n">
        <v>3300</v>
      </c>
      <c r="C9" s="5" t="n">
        <v>-2400</v>
      </c>
    </row>
    <row r="10">
      <c r="A10" s="6" t="inlineStr">
        <is>
          <t>Net Cash from Operations</t>
        </is>
      </c>
      <c r="B10" s="5">
        <f>B4+SUM(B6:B9)</f>
        <v/>
      </c>
      <c r="C10" s="5">
        <f>C4+SUM(C6:C9)</f>
        <v/>
      </c>
    </row>
    <row r="11">
      <c r="A11" s="4" t="inlineStr"/>
      <c r="B11" s="4" t="inlineStr"/>
      <c r="C11" s="4" t="inlineStr"/>
    </row>
    <row r="12">
      <c r="A12" s="4" t="inlineStr">
        <is>
          <t>Cash Flow from Investing</t>
        </is>
      </c>
      <c r="B12" s="4" t="inlineStr"/>
      <c r="C12" s="4" t="inlineStr"/>
    </row>
    <row r="13">
      <c r="A13" s="4" t="inlineStr">
        <is>
          <t xml:space="preserve">  Purchase of PPE</t>
        </is>
      </c>
      <c r="B13" s="5" t="n">
        <v>-22000</v>
      </c>
      <c r="C13" s="5" t="n">
        <v>-15000</v>
      </c>
    </row>
    <row r="14">
      <c r="A14" s="6" t="inlineStr">
        <is>
          <t>Net Cash from Investing</t>
        </is>
      </c>
      <c r="B14" s="5">
        <f>B13</f>
        <v/>
      </c>
      <c r="C14" s="5">
        <f>C13</f>
        <v/>
      </c>
    </row>
    <row r="15">
      <c r="A15" s="4" t="inlineStr"/>
      <c r="B15" s="4" t="inlineStr"/>
      <c r="C15" s="4" t="inlineStr"/>
    </row>
    <row r="16">
      <c r="A16" s="4" t="inlineStr">
        <is>
          <t>Cash Flow from Financing</t>
        </is>
      </c>
      <c r="B16" s="4" t="inlineStr"/>
      <c r="C16" s="4" t="inlineStr"/>
    </row>
    <row r="17">
      <c r="A17" s="4" t="inlineStr">
        <is>
          <t xml:space="preserve">  Repayment of Debt</t>
        </is>
      </c>
      <c r="B17" s="5" t="n">
        <v>-9200</v>
      </c>
      <c r="C17" s="5" t="n">
        <v>-8500</v>
      </c>
    </row>
    <row r="18">
      <c r="A18" s="4" t="inlineStr">
        <is>
          <t xml:space="preserve">  Additional Debt</t>
        </is>
      </c>
      <c r="B18" s="5" t="n">
        <v>0</v>
      </c>
      <c r="C18" s="5" t="n">
        <v>5000</v>
      </c>
    </row>
    <row r="19">
      <c r="A19" s="6" t="inlineStr">
        <is>
          <t>Net Cash from Financing</t>
        </is>
      </c>
      <c r="B19" s="5">
        <f>B17+B18</f>
        <v/>
      </c>
      <c r="C19" s="5">
        <f>C17+C18</f>
        <v/>
      </c>
    </row>
    <row r="20">
      <c r="A20" s="4" t="inlineStr"/>
      <c r="B20" s="4" t="inlineStr"/>
      <c r="C20" s="4" t="inlineStr"/>
    </row>
    <row r="21">
      <c r="A21" s="4" t="inlineStr">
        <is>
          <t>NET CHANGE IN CASH</t>
        </is>
      </c>
      <c r="B21" s="5">
        <f>B11+B14+B19</f>
        <v/>
      </c>
      <c r="C21" s="5">
        <f>C11+C14+C19</f>
        <v/>
      </c>
    </row>
    <row r="22">
      <c r="A22" s="4" t="inlineStr">
        <is>
          <t xml:space="preserve">  Beginning Cash</t>
        </is>
      </c>
      <c r="B22" s="5" t="n">
        <v>38000</v>
      </c>
      <c r="C22" s="5" t="n">
        <v>33200</v>
      </c>
    </row>
    <row r="23">
      <c r="A23" s="4" t="inlineStr">
        <is>
          <t xml:space="preserve">  Ending Cash</t>
        </is>
      </c>
      <c r="B23" s="5">
        <f>B22+B23</f>
        <v/>
      </c>
      <c r="C23" s="5">
        <f>C22+C23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20"/>
  <sheetViews>
    <sheetView workbookViewId="0">
      <selection activeCell="A1" sqref="A1"/>
    </sheetView>
  </sheetViews>
  <sheetFormatPr baseColWidth="8" defaultRowHeight="15"/>
  <cols>
    <col width="24" customWidth="1" min="1" max="1"/>
    <col width="15" customWidth="1" min="2" max="2"/>
    <col width="15" customWidth="1" min="3" max="3"/>
  </cols>
  <sheetData>
    <row r="1">
      <c r="A1" s="7" t="inlineStr">
        <is>
          <t>FINANCIAL RATIO ANALYSIS</t>
        </is>
      </c>
    </row>
    <row r="2">
      <c r="A2" s="1" t="inlineStr">
        <is>
          <t>Ratio</t>
        </is>
      </c>
      <c r="B2" s="1" t="inlineStr">
        <is>
          <t>2024</t>
        </is>
      </c>
      <c r="C2" s="1" t="inlineStr">
        <is>
          <t>2023</t>
        </is>
      </c>
    </row>
    <row r="3">
      <c r="A3" s="8" t="inlineStr">
        <is>
          <t>Liquidity Ratios</t>
        </is>
      </c>
      <c r="B3" s="9" t="inlineStr"/>
      <c r="C3" s="9" t="inlineStr"/>
    </row>
    <row r="4">
      <c r="A4" s="8" t="inlineStr">
        <is>
          <t>Current Ratio</t>
        </is>
      </c>
      <c r="B4" s="10">
        <f>Balance!B10/Balance!B24</f>
        <v/>
      </c>
      <c r="C4" s="10">
        <f>Balance!C10/Balance!C24</f>
        <v/>
      </c>
    </row>
    <row r="5">
      <c r="A5" s="8" t="inlineStr">
        <is>
          <t>Quick Ratio</t>
        </is>
      </c>
      <c r="B5" s="10">
        <f>(Balance!B10-Balance!B7)/Balance!B24</f>
        <v/>
      </c>
      <c r="C5" s="10">
        <f>(Balance!C10-Balance!C7)/Balance!C24</f>
        <v/>
      </c>
    </row>
    <row r="6">
      <c r="A6" s="8" t="inlineStr">
        <is>
          <t>Cash Ratio</t>
        </is>
      </c>
      <c r="B6" s="10">
        <f>Balance!B5/Balance!B24</f>
        <v/>
      </c>
      <c r="C6" s="10">
        <f>Balance!C5/Balance!C24</f>
        <v/>
      </c>
    </row>
    <row r="7">
      <c r="A7" s="8" t="inlineStr"/>
      <c r="B7" s="9" t="inlineStr"/>
      <c r="C7" s="9" t="inlineStr"/>
    </row>
    <row r="8">
      <c r="A8" s="8" t="inlineStr">
        <is>
          <t>Profitability Ratios</t>
        </is>
      </c>
      <c r="B8" s="9" t="inlineStr"/>
      <c r="C8" s="9" t="inlineStr"/>
    </row>
    <row r="9">
      <c r="A9" s="8" t="inlineStr">
        <is>
          <t>Gross Margin %</t>
        </is>
      </c>
      <c r="B9" s="10">
        <f>Income!B18/'Income Statement'!B8*100</f>
        <v/>
      </c>
      <c r="C9" s="10">
        <f>Income!C18/'Income Statement'!C8*100</f>
        <v/>
      </c>
    </row>
    <row r="10">
      <c r="A10" s="8" t="inlineStr">
        <is>
          <t>Net Profit Margin %</t>
        </is>
      </c>
      <c r="B10" s="10">
        <f>Income!B37/'Income Statement'!B8*100</f>
        <v/>
      </c>
      <c r="C10" s="10">
        <f>Income!C37/'Income Statement'!C8*100</f>
        <v/>
      </c>
    </row>
    <row r="11">
      <c r="A11" s="8" t="inlineStr">
        <is>
          <t>Return on Assets %</t>
        </is>
      </c>
      <c r="B11" s="10">
        <f>Income!B37/Balance!B17*100</f>
        <v/>
      </c>
      <c r="C11" s="10">
        <f>Income!C37/Balance!C17*100</f>
        <v/>
      </c>
    </row>
    <row r="12">
      <c r="A12" s="8" t="inlineStr">
        <is>
          <t>Return on Equity %</t>
        </is>
      </c>
      <c r="B12" s="10">
        <f>Income!B37/Balance!B33*100</f>
        <v/>
      </c>
      <c r="C12" s="10">
        <f>Income!C37/Balance!C33*100</f>
        <v/>
      </c>
    </row>
    <row r="13">
      <c r="A13" s="8" t="inlineStr"/>
      <c r="B13" s="9" t="inlineStr"/>
      <c r="C13" s="9" t="inlineStr"/>
    </row>
    <row r="14">
      <c r="A14" s="8" t="inlineStr">
        <is>
          <t>Leverage Ratios</t>
        </is>
      </c>
      <c r="B14" s="9" t="inlineStr"/>
      <c r="C14" s="9" t="inlineStr"/>
    </row>
    <row r="15">
      <c r="A15" s="8" t="inlineStr">
        <is>
          <t>Debt to Equity</t>
        </is>
      </c>
      <c r="B15" s="10">
        <f>Balance!B27/Balance!B33</f>
        <v/>
      </c>
      <c r="C15" s="10">
        <f>Balance!C27/Balance!C33</f>
        <v/>
      </c>
    </row>
    <row r="16">
      <c r="A16" s="8" t="inlineStr">
        <is>
          <t>Debt to Assets</t>
        </is>
      </c>
      <c r="B16" s="10">
        <f>Balance!B17/Balance!B17</f>
        <v/>
      </c>
      <c r="C16" s="10">
        <f>Balance!C17/Balance!C17</f>
        <v/>
      </c>
    </row>
    <row r="17">
      <c r="A17" s="8" t="inlineStr"/>
      <c r="B17" s="9" t="inlineStr"/>
      <c r="C17" s="9" t="inlineStr"/>
    </row>
    <row r="18">
      <c r="A18" s="8" t="inlineStr">
        <is>
          <t>Efficiency Ratios</t>
        </is>
      </c>
      <c r="B18" s="9" t="inlineStr"/>
      <c r="C18" s="9" t="inlineStr"/>
    </row>
    <row r="19">
      <c r="A19" s="8" t="inlineStr">
        <is>
          <t>Asset Turnover</t>
        </is>
      </c>
      <c r="B19" s="10">
        <f>Income!B8/Balance!B17</f>
        <v/>
      </c>
      <c r="C19" s="10">
        <f>Income!C8/Balance!C17</f>
        <v/>
      </c>
    </row>
    <row r="20">
      <c r="A20" s="8" t="inlineStr">
        <is>
          <t>Inventory Turnover</t>
        </is>
      </c>
      <c r="B20" s="10">
        <f>Income!B14/Balance!B7</f>
        <v/>
      </c>
      <c r="C20" s="10">
        <f>Income!C14/Balance!C7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2026-06-02T14:59:50Z</dcterms:created>
  <dcterms:modified xsi:type="dcterms:W3CDTF">2026-06-02T14:59:50Z</dcterms:modified>
</cp:coreProperties>
</file>